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al" sheetId="1" r:id="rId4"/>
    <sheet state="visible" name="inicial com detalhes" sheetId="2" r:id="rId5"/>
    <sheet state="visible" name="final com detalhes" sheetId="3" r:id="rId6"/>
  </sheets>
  <definedNames/>
  <calcPr/>
</workbook>
</file>

<file path=xl/sharedStrings.xml><?xml version="1.0" encoding="utf-8"?>
<sst xmlns="http://schemas.openxmlformats.org/spreadsheetml/2006/main" count="34" uniqueCount="17">
  <si>
    <t>Início</t>
  </si>
  <si>
    <t>Fim</t>
  </si>
  <si>
    <t>Tarefa</t>
  </si>
  <si>
    <t>Dia início</t>
  </si>
  <si>
    <t>Duração</t>
  </si>
  <si>
    <t>Integração no projeto</t>
  </si>
  <si>
    <t>Desenvolvimento do projeto</t>
  </si>
  <si>
    <t>Conclusão do projeto</t>
  </si>
  <si>
    <t>Conclusão da escrita do relatório</t>
  </si>
  <si>
    <t>Semanas</t>
  </si>
  <si>
    <t>Desenvolvimento da API e Servidor</t>
  </si>
  <si>
    <t>Desenvolvimento da CLI</t>
  </si>
  <si>
    <t>Desenvolvimento da Interface Web</t>
  </si>
  <si>
    <t>Testes de validação do projeto</t>
  </si>
  <si>
    <t>Total</t>
  </si>
  <si>
    <t>Escrita do relatório</t>
  </si>
  <si>
    <t>Desenvolvimento do Website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</si>
</sst>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3" numFmtId="164" xfId="0" applyAlignment="1" applyFont="1" applyNumberFormat="1">
      <alignment horizontal="center" readingOrder="0" vertical="bottom"/>
    </xf>
    <xf borderId="0" fillId="0" fontId="3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inicial!$E$2</c:f>
            </c:strRef>
          </c:tx>
          <c:spPr>
            <a:solidFill>
              <a:srgbClr val="000000">
                <a:alpha val="0"/>
              </a:srgbClr>
            </a:solidFill>
            <a:ln cmpd="sng">
              <a:solidFill>
                <a:srgbClr val="000000"/>
              </a:solidFill>
            </a:ln>
          </c:spPr>
          <c:cat>
            <c:strRef>
              <c:f>inicial!$D$3:$D$6</c:f>
            </c:strRef>
          </c:cat>
          <c:val>
            <c:numRef>
              <c:f>inicial!$E$3:$E$6</c:f>
              <c:numCache/>
            </c:numRef>
          </c:val>
        </c:ser>
        <c:ser>
          <c:idx val="1"/>
          <c:order val="1"/>
          <c:tx>
            <c:strRef>
              <c:f>inicial!$F$2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inicial!$D$3:$D$6</c:f>
            </c:strRef>
          </c:cat>
          <c:val>
            <c:numRef>
              <c:f>inicial!$F$3:$F$6</c:f>
              <c:numCache/>
            </c:numRef>
          </c:val>
        </c:ser>
        <c:ser>
          <c:idx val="2"/>
          <c:order val="2"/>
          <c:tx>
            <c:strRef>
              <c:f>inicial!$G$2</c:f>
            </c:strRef>
          </c:tx>
          <c:cat>
            <c:strRef>
              <c:f>inicial!$D$3:$D$6</c:f>
            </c:strRef>
          </c:cat>
          <c:val>
            <c:numRef>
              <c:f>inicial!$G$3:$G$6</c:f>
              <c:numCache/>
            </c:numRef>
          </c:val>
        </c:ser>
        <c:overlap val="100"/>
        <c:axId val="1300363817"/>
        <c:axId val="1195099262"/>
      </c:barChart>
      <c:catAx>
        <c:axId val="130036381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Tarefa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5099262"/>
      </c:catAx>
      <c:valAx>
        <c:axId val="11950992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Dias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0363817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'inicial com detalhes'!$F$2</c:f>
            </c:strRef>
          </c:tx>
          <c:spPr>
            <a:solidFill>
              <a:srgbClr val="000000">
                <a:alpha val="0"/>
              </a:srgbClr>
            </a:solidFill>
            <a:ln cmpd="sng">
              <a:solidFill>
                <a:srgbClr val="000000"/>
              </a:solidFill>
            </a:ln>
          </c:spPr>
          <c:cat>
            <c:strRef>
              <c:f>'inicial com detalhes'!$D$3:$D$8</c:f>
            </c:strRef>
          </c:cat>
          <c:val>
            <c:numRef>
              <c:f>'inicial com detalhes'!$F$3:$F$8</c:f>
              <c:numCache/>
            </c:numRef>
          </c:val>
        </c:ser>
        <c:ser>
          <c:idx val="1"/>
          <c:order val="1"/>
          <c:tx>
            <c:strRef>
              <c:f>'inicial com detalhes'!$G$2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'inicial com detalhes'!$D$3:$D$8</c:f>
            </c:strRef>
          </c:cat>
          <c:val>
            <c:numRef>
              <c:f>'inicial com detalhes'!$G$3:$G$8</c:f>
              <c:numCache/>
            </c:numRef>
          </c:val>
        </c:ser>
        <c:overlap val="100"/>
        <c:axId val="1777858376"/>
        <c:axId val="2105410695"/>
      </c:barChart>
      <c:catAx>
        <c:axId val="17778583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Tarefa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05410695"/>
      </c:catAx>
      <c:valAx>
        <c:axId val="210541069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Dias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785837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'final com detalhes'!$F$2</c:f>
            </c:strRef>
          </c:tx>
          <c:spPr>
            <a:solidFill>
              <a:srgbClr val="000000">
                <a:alpha val="0"/>
              </a:srgbClr>
            </a:solidFill>
            <a:ln cmpd="sng">
              <a:solidFill>
                <a:srgbClr val="000000"/>
              </a:solidFill>
            </a:ln>
          </c:spPr>
          <c:cat>
            <c:strRef>
              <c:f>'final com detalhes'!$D$3:$D$8</c:f>
            </c:strRef>
          </c:cat>
          <c:val>
            <c:numRef>
              <c:f>'final com detalhes'!$F$3:$F$8</c:f>
              <c:numCache/>
            </c:numRef>
          </c:val>
        </c:ser>
        <c:ser>
          <c:idx val="1"/>
          <c:order val="1"/>
          <c:tx>
            <c:strRef>
              <c:f>'final com detalhes'!$G$2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'final com detalhes'!$D$3:$D$8</c:f>
            </c:strRef>
          </c:cat>
          <c:val>
            <c:numRef>
              <c:f>'final com detalhes'!$G$3:$G$8</c:f>
              <c:numCache/>
            </c:numRef>
          </c:val>
        </c:ser>
        <c:overlap val="100"/>
        <c:axId val="863196292"/>
        <c:axId val="1336956739"/>
      </c:barChart>
      <c:catAx>
        <c:axId val="8631962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Tarefa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6956739"/>
      </c:catAx>
      <c:valAx>
        <c:axId val="13369567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Dias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63196292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952500</xdr:colOff>
      <xdr:row>8</xdr:row>
      <xdr:rowOff>0</xdr:rowOff>
    </xdr:from>
    <xdr:ext cx="7667625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952500</xdr:colOff>
      <xdr:row>8</xdr:row>
      <xdr:rowOff>180975</xdr:rowOff>
    </xdr:from>
    <xdr:ext cx="7667625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952500</xdr:colOff>
      <xdr:row>8</xdr:row>
      <xdr:rowOff>180975</xdr:rowOff>
    </xdr:from>
    <xdr:ext cx="7667625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/>
      <c r="C1" s="1"/>
      <c r="D1" s="1"/>
    </row>
    <row r="2">
      <c r="B2" s="2" t="s">
        <v>0</v>
      </c>
      <c r="C2" s="2" t="s">
        <v>1</v>
      </c>
      <c r="D2" s="2" t="s">
        <v>2</v>
      </c>
      <c r="F2" s="2" t="s">
        <v>3</v>
      </c>
      <c r="G2" s="2" t="s">
        <v>4</v>
      </c>
    </row>
    <row r="3">
      <c r="B3" s="3">
        <v>43929.0</v>
      </c>
      <c r="C3" s="3">
        <v>43931.0</v>
      </c>
      <c r="D3" s="4" t="s">
        <v>5</v>
      </c>
      <c r="F3" s="5">
        <v>0.0</v>
      </c>
      <c r="G3" s="6">
        <f t="shared" ref="G3:G6" si="1">(int(C3)-int(B3)+1)-(round((int(C3)-int(B3))/7, 0)*4)</f>
        <v>3</v>
      </c>
    </row>
    <row r="4">
      <c r="B4" s="7">
        <v>43936.0</v>
      </c>
      <c r="C4" s="7">
        <v>44015.0</v>
      </c>
      <c r="D4" s="8" t="s">
        <v>6</v>
      </c>
      <c r="F4" s="6">
        <f>G3</f>
        <v>3</v>
      </c>
      <c r="G4" s="6">
        <f t="shared" si="1"/>
        <v>36</v>
      </c>
    </row>
    <row r="5">
      <c r="B5" s="7">
        <v>44020.0</v>
      </c>
      <c r="C5" s="7">
        <v>44022.0</v>
      </c>
      <c r="D5" s="8" t="s">
        <v>7</v>
      </c>
      <c r="F5" s="6">
        <f>G3+G4</f>
        <v>39</v>
      </c>
      <c r="G5" s="6">
        <f t="shared" si="1"/>
        <v>3</v>
      </c>
    </row>
    <row r="6">
      <c r="B6" s="7">
        <v>44027.0</v>
      </c>
      <c r="C6" s="7">
        <v>44029.0</v>
      </c>
      <c r="D6" s="8" t="s">
        <v>8</v>
      </c>
      <c r="F6" s="6">
        <f>G3+G4+G5</f>
        <v>42</v>
      </c>
      <c r="G6" s="6">
        <f t="shared" si="1"/>
        <v>3</v>
      </c>
    </row>
  </sheetData>
  <mergeCells count="5">
    <mergeCell ref="D2:E2"/>
    <mergeCell ref="D3:E3"/>
    <mergeCell ref="D4:E4"/>
    <mergeCell ref="D5:E5"/>
    <mergeCell ref="D6:E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6.63"/>
  </cols>
  <sheetData>
    <row r="1">
      <c r="B1" s="1"/>
      <c r="C1" s="1"/>
      <c r="D1" s="1"/>
    </row>
    <row r="2">
      <c r="B2" s="2" t="s">
        <v>0</v>
      </c>
      <c r="C2" s="2" t="s">
        <v>1</v>
      </c>
      <c r="D2" s="2" t="s">
        <v>2</v>
      </c>
      <c r="F2" s="2" t="s">
        <v>3</v>
      </c>
      <c r="G2" s="2" t="s">
        <v>4</v>
      </c>
      <c r="H2" s="2" t="s">
        <v>9</v>
      </c>
    </row>
    <row r="3">
      <c r="B3" s="3">
        <v>43929.0</v>
      </c>
      <c r="C3" s="3">
        <v>43931.0</v>
      </c>
      <c r="D3" s="4" t="s">
        <v>5</v>
      </c>
      <c r="F3" s="5">
        <v>0.0</v>
      </c>
      <c r="G3" s="6">
        <f t="shared" ref="G3:G8" si="1">(int(C3)-int(B3)+1)-(round((int(C3)-int(B3))/7, 0)*4)</f>
        <v>3</v>
      </c>
      <c r="H3" s="6">
        <f t="shared" ref="H3:H8" si="2">G3/3</f>
        <v>1</v>
      </c>
    </row>
    <row r="4">
      <c r="B4" s="7">
        <v>43936.0</v>
      </c>
      <c r="C4" s="7">
        <v>44022.0</v>
      </c>
      <c r="D4" s="8" t="s">
        <v>10</v>
      </c>
      <c r="F4" s="6">
        <f t="shared" ref="F4:F8" si="3">(int(B4)-int($B$3)+1)-(round((int(B4)-int($B$3))/7, 0)*4)-1</f>
        <v>3</v>
      </c>
      <c r="G4" s="6">
        <f t="shared" si="1"/>
        <v>39</v>
      </c>
      <c r="H4" s="6">
        <f t="shared" si="2"/>
        <v>13</v>
      </c>
    </row>
    <row r="5">
      <c r="B5" s="7">
        <v>43936.0</v>
      </c>
      <c r="C5" s="7">
        <v>43945.0</v>
      </c>
      <c r="D5" s="8" t="s">
        <v>11</v>
      </c>
      <c r="F5" s="6">
        <f t="shared" si="3"/>
        <v>3</v>
      </c>
      <c r="G5" s="6">
        <f t="shared" si="1"/>
        <v>6</v>
      </c>
      <c r="H5" s="6">
        <f t="shared" si="2"/>
        <v>2</v>
      </c>
    </row>
    <row r="6">
      <c r="B6" s="7">
        <v>43950.0</v>
      </c>
      <c r="C6" s="7">
        <v>44022.0</v>
      </c>
      <c r="D6" s="8" t="s">
        <v>12</v>
      </c>
      <c r="F6" s="6">
        <f t="shared" si="3"/>
        <v>9</v>
      </c>
      <c r="G6" s="6">
        <f t="shared" si="1"/>
        <v>33</v>
      </c>
      <c r="H6" s="6">
        <f t="shared" si="2"/>
        <v>11</v>
      </c>
    </row>
    <row r="7">
      <c r="B7" s="7">
        <v>44020.0</v>
      </c>
      <c r="C7" s="7">
        <v>44029.0</v>
      </c>
      <c r="D7" s="8" t="s">
        <v>13</v>
      </c>
      <c r="F7" s="6">
        <f t="shared" si="3"/>
        <v>39</v>
      </c>
      <c r="G7" s="6">
        <f t="shared" si="1"/>
        <v>6</v>
      </c>
      <c r="H7" s="6">
        <f t="shared" si="2"/>
        <v>2</v>
      </c>
      <c r="I7" s="2" t="s">
        <v>14</v>
      </c>
      <c r="J7" s="2" t="s">
        <v>9</v>
      </c>
    </row>
    <row r="8">
      <c r="B8" s="7">
        <v>43936.0</v>
      </c>
      <c r="C8" s="7">
        <v>44036.0</v>
      </c>
      <c r="D8" s="8" t="s">
        <v>15</v>
      </c>
      <c r="F8" s="6">
        <f t="shared" si="3"/>
        <v>3</v>
      </c>
      <c r="G8" s="6">
        <f t="shared" si="1"/>
        <v>45</v>
      </c>
      <c r="H8" s="6">
        <f t="shared" si="2"/>
        <v>15</v>
      </c>
      <c r="I8" s="6">
        <f>(int(C8)-int(B3)+1)-(round((int(C8)-int(B3))/7, 0)*4)</f>
        <v>48</v>
      </c>
      <c r="J8" s="6">
        <f>I8/3</f>
        <v>16</v>
      </c>
    </row>
  </sheetData>
  <mergeCells count="7">
    <mergeCell ref="D2:E2"/>
    <mergeCell ref="D3:E3"/>
    <mergeCell ref="D4:E4"/>
    <mergeCell ref="D5:E5"/>
    <mergeCell ref="D6:E6"/>
    <mergeCell ref="D7:E7"/>
    <mergeCell ref="D8:E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6.63"/>
  </cols>
  <sheetData>
    <row r="1">
      <c r="B1" s="1"/>
      <c r="C1" s="1"/>
      <c r="D1" s="1"/>
    </row>
    <row r="2">
      <c r="B2" s="2" t="s">
        <v>0</v>
      </c>
      <c r="C2" s="2" t="s">
        <v>1</v>
      </c>
      <c r="D2" s="2" t="s">
        <v>2</v>
      </c>
      <c r="F2" s="2" t="s">
        <v>3</v>
      </c>
      <c r="G2" s="2" t="s">
        <v>4</v>
      </c>
    </row>
    <row r="3">
      <c r="B3" s="3">
        <v>43929.0</v>
      </c>
      <c r="C3" s="3">
        <v>43931.0</v>
      </c>
      <c r="D3" s="4" t="s">
        <v>5</v>
      </c>
      <c r="F3" s="5">
        <v>0.0</v>
      </c>
      <c r="G3" s="6">
        <f t="shared" ref="G3:G8" si="1">(int(C3)-int(B3)+1)-(round((int(C3)-int(B3))/7, 0)*4)</f>
        <v>3</v>
      </c>
    </row>
    <row r="4">
      <c r="B4" s="7">
        <v>43936.0</v>
      </c>
      <c r="C4" s="7">
        <v>44015.0</v>
      </c>
      <c r="D4" s="8" t="s">
        <v>10</v>
      </c>
      <c r="F4" s="6">
        <f>G3</f>
        <v>3</v>
      </c>
      <c r="G4" s="6">
        <f t="shared" si="1"/>
        <v>36</v>
      </c>
    </row>
    <row r="5">
      <c r="B5" s="7">
        <v>43936.0</v>
      </c>
      <c r="C5" s="7">
        <v>43952.0</v>
      </c>
      <c r="D5" s="8" t="s">
        <v>11</v>
      </c>
      <c r="F5" s="6">
        <f>F4</f>
        <v>3</v>
      </c>
      <c r="G5" s="6">
        <f t="shared" si="1"/>
        <v>9</v>
      </c>
    </row>
    <row r="6">
      <c r="B6" s="7">
        <v>43957.0</v>
      </c>
      <c r="C6" s="7">
        <v>44015.0</v>
      </c>
      <c r="D6" s="8" t="s">
        <v>16</v>
      </c>
      <c r="F6" s="6">
        <f>G3+G5</f>
        <v>12</v>
      </c>
      <c r="G6" s="6">
        <f t="shared" si="1"/>
        <v>27</v>
      </c>
    </row>
    <row r="7">
      <c r="B7" s="7">
        <v>44020.0</v>
      </c>
      <c r="C7" s="7">
        <v>44022.0</v>
      </c>
      <c r="D7" s="8" t="s">
        <v>7</v>
      </c>
      <c r="F7" s="6">
        <f>F4+G4</f>
        <v>39</v>
      </c>
      <c r="G7" s="6">
        <f t="shared" si="1"/>
        <v>3</v>
      </c>
    </row>
    <row r="8">
      <c r="B8" s="7">
        <v>44027.0</v>
      </c>
      <c r="C8" s="7">
        <v>44029.0</v>
      </c>
      <c r="D8" s="8" t="s">
        <v>8</v>
      </c>
      <c r="F8" s="6">
        <f>F7+G7</f>
        <v>42</v>
      </c>
      <c r="G8" s="6">
        <f t="shared" si="1"/>
        <v>3</v>
      </c>
    </row>
  </sheetData>
  <mergeCells count="7">
    <mergeCell ref="D2:E2"/>
    <mergeCell ref="D3:E3"/>
    <mergeCell ref="D4:E4"/>
    <mergeCell ref="D5:E5"/>
    <mergeCell ref="D6:E6"/>
    <mergeCell ref="D7:E7"/>
    <mergeCell ref="D8:E8"/>
  </mergeCells>
  <drawing r:id="rId1"/>
</worksheet>
</file>